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/>
  <mc:AlternateContent xmlns:mc="http://schemas.openxmlformats.org/markup-compatibility/2006">
    <mc:Choice Requires="x15">
      <x15ac:absPath xmlns:x15ac="http://schemas.microsoft.com/office/spreadsheetml/2010/11/ac" url="D:\USERS\hese\1--TONERY\Tonery 2025\Tonery 025\1 výzva\"/>
    </mc:Choice>
  </mc:AlternateContent>
  <xr:revisionPtr revIDLastSave="0" documentId="13_ncr:1_{DC27F4D0-EB57-4A16-AB97-5ADCA0777D4E}" xr6:coauthVersionLast="47" xr6:coauthVersionMax="47" xr10:uidLastSave="{00000000-0000-0000-0000-000000000000}"/>
  <bookViews>
    <workbookView xWindow="1170" yWindow="1170" windowWidth="25590" windowHeight="16680" xr2:uid="{00000000-000D-0000-FFFF-FFFF00000000}"/>
  </bookViews>
  <sheets>
    <sheet name="Tonery" sheetId="1" r:id="rId1"/>
  </sheets>
  <definedNames>
    <definedName name="_xlnm.Print_Area" localSheetId="0">Tonery!$B$1:$V$14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8" i="1" l="1"/>
  <c r="P9" i="1"/>
  <c r="P10" i="1"/>
  <c r="P11" i="1"/>
  <c r="S8" i="1"/>
  <c r="T8" i="1"/>
  <c r="S9" i="1"/>
  <c r="T9" i="1"/>
  <c r="S10" i="1"/>
  <c r="T10" i="1"/>
  <c r="S11" i="1"/>
  <c r="T11" i="1"/>
  <c r="T7" i="1"/>
  <c r="P7" i="1"/>
  <c r="S7" i="1" l="1"/>
  <c r="R14" i="1" s="1"/>
  <c r="Q14" i="1"/>
</calcChain>
</file>

<file path=xl/sharedStrings.xml><?xml version="1.0" encoding="utf-8"?>
<sst xmlns="http://schemas.openxmlformats.org/spreadsheetml/2006/main" count="57" uniqueCount="46">
  <si>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</si>
  <si>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</si>
  <si>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</si>
  <si>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</si>
  <si>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</si>
  <si>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</si>
  <si>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</si>
  <si>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</si>
  <si>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</si>
  <si>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</si>
  <si>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</si>
  <si>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</si>
  <si>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</si>
  <si>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</si>
  <si>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</si>
  <si>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Požadavek na předložení certifikátu STMC</t>
  </si>
  <si>
    <t>Název</t>
  </si>
  <si>
    <t>Měrná jednotka [MJ]</t>
  </si>
  <si>
    <t>Popis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</si>
  <si>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</si>
  <si>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</si>
  <si>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</si>
  <si>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</si>
  <si>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</si>
  <si>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</si>
  <si>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</si>
  <si>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</si>
  <si>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TONERY</t>
  </si>
  <si>
    <t>ANO</t>
  </si>
  <si>
    <t>21 dní</t>
  </si>
  <si>
    <t>Příloha č. 2 Kupní smlouvy - technická specifikace
Tonery (II.) 025 - 2025 (kompatibilní)</t>
  </si>
  <si>
    <t>ks</t>
  </si>
  <si>
    <t>TQ01000007 Young People, 51830/5097/1517</t>
  </si>
  <si>
    <t>SPA - Mgr. Zuzana Marie Hladká,
Tel.: 37763 3025</t>
  </si>
  <si>
    <t>Univerzitní 22,
301 00 Plzeň, 
Fakulta ekonomická - Děkanát,
Středisko projektových aktivit, 
místnost UL 404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</si>
  <si>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</si>
  <si>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Společná faktura</t>
  </si>
  <si>
    <r>
      <t xml:space="preserve">Toner s čipem pro tiskárnu HP Laser Jet Pro 3002 dw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</si>
  <si>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>Toner s čipem pro tiskárnu LJ Color Pro MFP M479 fdw -</t>
    </r>
    <r>
      <rPr>
        <b/>
        <sz val="11"/>
        <color theme="1"/>
        <rFont val="Calibri"/>
        <family val="2"/>
        <charset val="238"/>
        <scheme val="minor"/>
      </rPr>
      <t xml:space="preserve"> černý</t>
    </r>
  </si>
  <si>
    <r>
      <t xml:space="preserve">Toner s čipem pro tiskárnu LJ Color Pro MFP M479 fdw - </t>
    </r>
    <r>
      <rPr>
        <b/>
        <sz val="11"/>
        <color theme="1"/>
        <rFont val="Calibri"/>
        <family val="2"/>
        <charset val="238"/>
        <scheme val="minor"/>
      </rPr>
      <t>purpurový</t>
    </r>
  </si>
  <si>
    <r>
      <t xml:space="preserve">Toner s čipem pro tiskárnu LJ Color Pro MFP M479 fdw - </t>
    </r>
    <r>
      <rPr>
        <b/>
        <sz val="11"/>
        <color theme="1"/>
        <rFont val="Calibri"/>
        <family val="2"/>
        <charset val="238"/>
        <scheme val="minor"/>
      </rPr>
      <t>žlutý</t>
    </r>
  </si>
  <si>
    <r>
      <t xml:space="preserve">Toner s čipem pro tiskárnu LJ Color Pro MFP M479 fdw - </t>
    </r>
    <r>
      <rPr>
        <b/>
        <sz val="11"/>
        <color theme="1"/>
        <rFont val="Calibri"/>
        <family val="2"/>
        <charset val="238"/>
        <scheme val="minor"/>
      </rPr>
      <t>azurový</t>
    </r>
  </si>
  <si>
    <t>Originální, nebo kompatibilní toner splňující podmínky certifikátu STMC.
Minimální výtěžnost při 5% pokrytí je 4 000 stran.</t>
  </si>
  <si>
    <t>Originální, nebo kompatibilní toner splňující podmínky certifikátu STMC. Minimální výtěžnost při 5% pokrytí 7 500 stran.</t>
  </si>
  <si>
    <t xml:space="preserve">Originální, nebo kompatibilní toner splňující podmínky certifikátu STMC. Minimální výtěžnost při 5% pokrytí 6 000 stran. </t>
  </si>
  <si>
    <t>Originální, nebo kompatibilní toner splňující podmínky certifikátu STMC. Minimální výtěžnost při 5% pokrytí 6 000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</si>
</sst>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3" fillId="0" borderId="0"/>
  </cellStyleXfs>
  <cellXfs count="105">
    <xf numFmtId="0" fontId="0" fillId="0" borderId="0" xfId="0"/>
    <xf numFmtId="0" fontId="16" fillId="2" borderId="0" xfId="0" applyFont="1" applyFill="1" applyAlignment="1" applyProtection="1">
      <alignment horizontal="left" vertical="center" wrapText="1"/>
    </xf>
    <xf numFmtId="0" fontId="16" fillId="2" borderId="0" xfId="0" applyFont="1" applyFill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49" fontId="0" fillId="0" borderId="0" xfId="0" applyNumberFormat="1" applyAlignment="1" applyProtection="1">
      <alignment vertical="top" wrapText="1"/>
    </xf>
    <xf numFmtId="49" fontId="20" fillId="0" borderId="0" xfId="0" applyNumberFormat="1" applyFont="1" applyAlignment="1" applyProtection="1">
      <alignment vertical="center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5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9" fillId="0" borderId="0" xfId="0" applyFont="1" applyAlignment="1" applyProtection="1">
      <alignment horizontal="center" vertical="center" wrapText="1"/>
    </xf>
    <xf numFmtId="0" fontId="19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6" fillId="0" borderId="0" xfId="0" applyFont="1" applyAlignment="1" applyProtection="1">
      <alignment horizontal="left" vertical="center" wrapText="1"/>
    </xf>
    <xf numFmtId="0" fontId="15" fillId="0" borderId="0" xfId="0" applyFont="1" applyAlignment="1" applyProtection="1">
      <alignment vertical="top" wrapText="1"/>
    </xf>
    <xf numFmtId="0" fontId="0" fillId="5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6" fillId="5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0" fillId="0" borderId="0" xfId="0" applyAlignment="1" applyProtection="1">
      <alignment horizontal="center" vertical="center" wrapText="1"/>
    </xf>
    <xf numFmtId="0" fontId="10" fillId="2" borderId="3" xfId="0" applyFont="1" applyFill="1" applyBorder="1" applyAlignment="1" applyProtection="1">
      <alignment horizontal="center" vertical="center" textRotation="90" wrapText="1"/>
    </xf>
    <xf numFmtId="0" fontId="10" fillId="6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6" fillId="6" borderId="4" xfId="0" applyFont="1" applyFill="1" applyBorder="1" applyAlignment="1" applyProtection="1">
      <alignment horizontal="center" vertical="center" wrapText="1"/>
    </xf>
    <xf numFmtId="0" fontId="6" fillId="5" borderId="4" xfId="0" applyFont="1" applyFill="1" applyBorder="1" applyAlignment="1" applyProtection="1">
      <alignment horizontal="center" vertical="center" wrapText="1"/>
    </xf>
    <xf numFmtId="3" fontId="0" fillId="2" borderId="9" xfId="0" applyNumberFormat="1" applyFill="1" applyBorder="1" applyAlignment="1" applyProtection="1">
      <alignment horizontal="center" vertical="center" wrapText="1"/>
    </xf>
    <xf numFmtId="0" fontId="2" fillId="3" borderId="10" xfId="0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6" fillId="4" borderId="10" xfId="0" applyFont="1" applyFill="1" applyBorder="1" applyAlignment="1" applyProtection="1">
      <alignment horizontal="center" vertical="center"/>
    </xf>
    <xf numFmtId="0" fontId="2" fillId="3" borderId="13" xfId="0" applyFon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164" fontId="0" fillId="0" borderId="10" xfId="0" applyNumberFormat="1" applyBorder="1" applyAlignment="1" applyProtection="1">
      <alignment horizontal="right" vertical="center" indent="1"/>
    </xf>
    <xf numFmtId="164" fontId="0" fillId="3" borderId="10" xfId="0" applyNumberFormat="1" applyFill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3" fontId="0" fillId="2" borderId="11" xfId="0" applyNumberFormat="1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left" vertical="center" wrapText="1" inden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6" fillId="4" borderId="12" xfId="0" applyFont="1" applyFill="1" applyBorder="1" applyAlignment="1" applyProtection="1">
      <alignment horizontal="center" vertical="center"/>
    </xf>
    <xf numFmtId="0" fontId="2" fillId="3" borderId="14" xfId="0" applyFont="1" applyFill="1" applyBorder="1" applyAlignment="1" applyProtection="1">
      <alignment horizontal="center" vertical="center" wrapText="1"/>
    </xf>
    <xf numFmtId="0" fontId="4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0" fontId="6" fillId="3" borderId="14" xfId="0" applyFont="1" applyFill="1" applyBorder="1" applyAlignment="1" applyProtection="1">
      <alignment horizontal="center" vertical="center" wrapTex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3" fontId="0" fillId="2" borderId="7" xfId="0" applyNumberFormat="1" applyFill="1" applyBorder="1" applyAlignment="1" applyProtection="1">
      <alignment horizontal="center" vertical="center" wrapText="1"/>
    </xf>
    <xf numFmtId="0" fontId="2" fillId="3" borderId="8" xfId="0" applyFont="1" applyFill="1" applyBorder="1" applyAlignment="1" applyProtection="1">
      <alignment horizontal="left" vertical="center" wrapText="1" inden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0" fontId="6" fillId="4" borderId="8" xfId="0" applyFont="1" applyFill="1" applyBorder="1" applyAlignment="1" applyProtection="1">
      <alignment horizontal="center" vertical="center"/>
    </xf>
    <xf numFmtId="0" fontId="2" fillId="3" borderId="15" xfId="0" applyFont="1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 applyProtection="1">
      <alignment horizontal="center" vertical="center" wrapText="1"/>
    </xf>
    <xf numFmtId="164" fontId="0" fillId="0" borderId="8" xfId="0" applyNumberFormat="1" applyBorder="1" applyAlignment="1" applyProtection="1">
      <alignment horizontal="right" vertical="center" indent="1"/>
    </xf>
    <xf numFmtId="164" fontId="0" fillId="3" borderId="8" xfId="0" applyNumberFormat="1" applyFill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0" fillId="0" borderId="6" xfId="0" applyBorder="1" applyProtection="1"/>
    <xf numFmtId="0" fontId="6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0" fillId="6" borderId="3" xfId="0" applyFont="1" applyFill="1" applyBorder="1" applyAlignment="1" applyProtection="1">
      <alignment horizontal="center" vertical="center" wrapText="1"/>
    </xf>
    <xf numFmtId="0" fontId="6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</xf>
    <xf numFmtId="164" fontId="12" fillId="0" borderId="0" xfId="0" applyNumberFormat="1" applyFont="1" applyAlignment="1" applyProtection="1">
      <alignment horizontal="right" vertical="center" indent="1"/>
    </xf>
    <xf numFmtId="164" fontId="5" fillId="0" borderId="3" xfId="0" applyNumberFormat="1" applyFont="1" applyBorder="1" applyAlignment="1" applyProtection="1">
      <alignment horizontal="center" vertical="center"/>
    </xf>
    <xf numFmtId="164" fontId="5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0" fontId="17" fillId="0" borderId="0" xfId="0" applyFont="1" applyProtection="1"/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horizontal="center" vertical="top" wrapText="1"/>
    </xf>
    <xf numFmtId="0" fontId="17" fillId="0" borderId="0" xfId="0" applyFont="1" applyAlignment="1" applyProtection="1">
      <alignment horizontal="center"/>
    </xf>
    <xf numFmtId="0" fontId="11" fillId="5" borderId="10" xfId="0" applyFont="1" applyFill="1" applyBorder="1" applyAlignment="1" applyProtection="1">
      <alignment horizontal="left" vertical="center" wrapText="1" indent="1"/>
      <protection locked="0"/>
    </xf>
    <xf numFmtId="0" fontId="11" fillId="5" borderId="12" xfId="0" applyFont="1" applyFill="1" applyBorder="1" applyAlignment="1" applyProtection="1">
      <alignment horizontal="left" vertical="center" wrapText="1" indent="1"/>
      <protection locked="0"/>
    </xf>
    <xf numFmtId="0" fontId="11" fillId="5" borderId="8" xfId="0" applyFont="1" applyFill="1" applyBorder="1" applyAlignment="1" applyProtection="1">
      <alignment horizontal="left" vertical="center" wrapText="1" indent="1"/>
      <protection locked="0"/>
    </xf>
    <xf numFmtId="164" fontId="11" fillId="5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5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5" borderId="8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61"/>
  <sheetViews>
    <sheetView tabSelected="1" zoomScaleNormal="100" workbookViewId="0">
      <selection activeCell="O2" sqref="O2"/>
    </sheetView>
  </sheetViews>
  <sheetFormatPr defaultRowHeight="15" x14ac:dyDescent="0.25"/>
  <cols>
    <col min="1" max="1" width="1.42578125" style="7" bestFit="1" customWidth="1"/>
    <col min="2" max="2" width="5.7109375" style="7" bestFit="1" customWidth="1"/>
    <col min="3" max="3" width="63.5703125" style="5" customWidth="1"/>
    <col min="4" max="4" width="9.7109375" style="96" bestFit="1" customWidth="1"/>
    <col min="5" max="5" width="9" style="97" bestFit="1" customWidth="1"/>
    <col min="6" max="6" width="73.5703125" style="5" customWidth="1"/>
    <col min="7" max="7" width="29.5703125" style="5" bestFit="1" customWidth="1"/>
    <col min="8" max="8" width="26.7109375" style="5" customWidth="1"/>
    <col min="9" max="9" width="20.5703125" style="5" bestFit="1" customWidth="1"/>
    <col min="10" max="10" width="19" style="5" customWidth="1"/>
    <col min="11" max="11" width="33.28515625" style="7" customWidth="1"/>
    <col min="12" max="12" width="21" style="7" hidden="1" customWidth="1"/>
    <col min="13" max="13" width="35.85546875" style="7" customWidth="1"/>
    <col min="14" max="14" width="35.28515625" style="7" customWidth="1"/>
    <col min="15" max="15" width="28.5703125" style="5" customWidth="1"/>
    <col min="16" max="16" width="17.7109375" style="5" hidden="1" customWidth="1"/>
    <col min="17" max="17" width="20.7109375" style="7" bestFit="1" customWidth="1"/>
    <col min="18" max="18" width="23.7109375" style="7" customWidth="1"/>
    <col min="19" max="19" width="20.7109375" style="7" bestFit="1" customWidth="1"/>
    <col min="20" max="20" width="19.7109375" style="7" bestFit="1" customWidth="1"/>
    <col min="21" max="21" width="17.28515625" style="7" hidden="1" customWidth="1"/>
    <col min="22" max="22" width="32.42578125" style="8" customWidth="1"/>
    <col min="23" max="16384" width="9.140625" style="7"/>
  </cols>
  <sheetData>
    <row r="1" spans="2:22" ht="42" customHeight="1" x14ac:dyDescent="0.25">
      <c r="B1" s="1" t="s">
        <v>30</v>
      </c>
      <c r="C1" s="2"/>
      <c r="D1" s="3"/>
      <c r="E1" s="4"/>
      <c r="G1" s="6"/>
    </row>
    <row r="2" spans="2:22" ht="18.75" x14ac:dyDescent="0.25">
      <c r="B2" s="9"/>
      <c r="C2" s="7"/>
      <c r="D2" s="9"/>
      <c r="E2" s="10"/>
      <c r="F2" s="11"/>
      <c r="G2" s="12"/>
      <c r="H2" s="13"/>
      <c r="I2" s="13"/>
      <c r="J2" s="13"/>
      <c r="K2" s="13"/>
      <c r="L2" s="13"/>
      <c r="M2" s="13"/>
      <c r="N2" s="13"/>
      <c r="O2" s="13"/>
      <c r="P2" s="11"/>
      <c r="Q2" s="14"/>
      <c r="R2" s="14"/>
      <c r="T2" s="14"/>
      <c r="U2" s="15"/>
      <c r="V2" s="16"/>
    </row>
    <row r="3" spans="2:22" ht="15.75" x14ac:dyDescent="0.25">
      <c r="B3" s="17"/>
      <c r="C3" s="18" t="s">
        <v>0</v>
      </c>
      <c r="D3" s="19"/>
      <c r="E3" s="19"/>
      <c r="F3" s="19"/>
      <c r="G3" s="13"/>
      <c r="H3" s="13"/>
      <c r="I3" s="13"/>
      <c r="J3" s="13"/>
      <c r="K3" s="13"/>
      <c r="L3" s="13"/>
      <c r="M3" s="13"/>
      <c r="N3" s="13"/>
      <c r="O3" s="13"/>
      <c r="P3" s="20"/>
      <c r="Q3" s="20"/>
      <c r="R3" s="20"/>
      <c r="S3" s="20"/>
      <c r="T3" s="20"/>
    </row>
    <row r="4" spans="2:22" ht="18" customHeight="1" thickBot="1" x14ac:dyDescent="0.3">
      <c r="B4" s="21"/>
      <c r="C4" s="22" t="s">
        <v>1</v>
      </c>
      <c r="D4" s="19"/>
      <c r="E4" s="19"/>
      <c r="F4" s="19"/>
      <c r="G4" s="19"/>
      <c r="H4" s="19"/>
      <c r="I4" s="14"/>
      <c r="J4" s="14"/>
      <c r="K4" s="14"/>
      <c r="L4" s="14"/>
      <c r="M4" s="14"/>
      <c r="N4" s="14"/>
      <c r="O4" s="11"/>
      <c r="P4" s="11"/>
      <c r="Q4" s="14"/>
      <c r="R4" s="14"/>
      <c r="T4" s="14"/>
    </row>
    <row r="5" spans="2:22" ht="34.5" customHeight="1" thickBot="1" x14ac:dyDescent="0.3">
      <c r="B5" s="23"/>
      <c r="C5" s="24"/>
      <c r="D5" s="25"/>
      <c r="E5" s="25"/>
      <c r="F5" s="11"/>
      <c r="G5" s="26" t="s">
        <v>2</v>
      </c>
      <c r="H5" s="11"/>
      <c r="I5" s="11"/>
      <c r="J5" s="7"/>
      <c r="N5" s="27"/>
      <c r="O5" s="27"/>
      <c r="P5" s="7"/>
      <c r="R5" s="26" t="s">
        <v>2</v>
      </c>
      <c r="U5" s="28"/>
      <c r="V5" s="7"/>
    </row>
    <row r="6" spans="2:22" ht="66.75" customHeight="1" thickTop="1" thickBot="1" x14ac:dyDescent="0.3">
      <c r="B6" s="29" t="s">
        <v>3</v>
      </c>
      <c r="C6" s="30" t="s">
        <v>16</v>
      </c>
      <c r="D6" s="30" t="s">
        <v>4</v>
      </c>
      <c r="E6" s="30" t="s">
        <v>17</v>
      </c>
      <c r="F6" s="30" t="s">
        <v>18</v>
      </c>
      <c r="G6" s="31" t="s">
        <v>5</v>
      </c>
      <c r="H6" s="30" t="s">
        <v>15</v>
      </c>
      <c r="I6" s="30" t="s">
        <v>19</v>
      </c>
      <c r="J6" s="30" t="s">
        <v>20</v>
      </c>
      <c r="K6" s="30" t="s">
        <v>35</v>
      </c>
      <c r="L6" s="30" t="s">
        <v>21</v>
      </c>
      <c r="M6" s="32" t="s">
        <v>22</v>
      </c>
      <c r="N6" s="30" t="s">
        <v>23</v>
      </c>
      <c r="O6" s="30" t="s">
        <v>24</v>
      </c>
      <c r="P6" s="30" t="s">
        <v>25</v>
      </c>
      <c r="Q6" s="30" t="s">
        <v>6</v>
      </c>
      <c r="R6" s="33" t="s">
        <v>7</v>
      </c>
      <c r="S6" s="32" t="s">
        <v>8</v>
      </c>
      <c r="T6" s="32" t="s">
        <v>9</v>
      </c>
      <c r="U6" s="30" t="s">
        <v>26</v>
      </c>
      <c r="V6" s="30" t="s">
        <v>27</v>
      </c>
    </row>
    <row r="7" spans="2:22" ht="51" customHeight="1" thickTop="1" x14ac:dyDescent="0.25">
      <c r="B7" s="34">
        <v>1</v>
      </c>
      <c r="C7" s="35" t="s">
        <v>37</v>
      </c>
      <c r="D7" s="36">
        <v>4</v>
      </c>
      <c r="E7" s="37" t="s">
        <v>31</v>
      </c>
      <c r="F7" s="35" t="s">
        <v>42</v>
      </c>
      <c r="G7" s="99"/>
      <c r="H7" s="38" t="s">
        <v>28</v>
      </c>
      <c r="I7" s="39" t="s">
        <v>36</v>
      </c>
      <c r="J7" s="40" t="s">
        <v>28</v>
      </c>
      <c r="K7" s="41" t="s">
        <v>32</v>
      </c>
      <c r="L7" s="41"/>
      <c r="M7" s="39" t="s">
        <v>33</v>
      </c>
      <c r="N7" s="39" t="s">
        <v>34</v>
      </c>
      <c r="O7" s="42" t="s">
        <v>29</v>
      </c>
      <c r="P7" s="43">
        <f t="shared" ref="P7:P11" si="0">D7*Q7</f>
        <v>7200</v>
      </c>
      <c r="Q7" s="44">
        <v>1800</v>
      </c>
      <c r="R7" s="102"/>
      <c r="S7" s="45">
        <f t="shared" ref="S7" si="1">D7*R7</f>
        <v>0</v>
      </c>
      <c r="T7" s="46" t="str">
        <f t="shared" ref="T7" si="2">IF(ISNUMBER(R7), IF(R7&gt;Q7,"NEVYHOVUJE","VYHOVUJE")," ")</f>
        <v xml:space="preserve"> </v>
      </c>
      <c r="U7" s="41"/>
      <c r="V7" s="41" t="s">
        <v>10</v>
      </c>
    </row>
    <row r="8" spans="2:22" ht="51" customHeight="1" x14ac:dyDescent="0.25">
      <c r="B8" s="47">
        <v>2</v>
      </c>
      <c r="C8" s="48" t="s">
        <v>38</v>
      </c>
      <c r="D8" s="49">
        <v>2</v>
      </c>
      <c r="E8" s="50" t="s">
        <v>31</v>
      </c>
      <c r="F8" s="48" t="s">
        <v>43</v>
      </c>
      <c r="G8" s="100"/>
      <c r="H8" s="51" t="s">
        <v>28</v>
      </c>
      <c r="I8" s="52"/>
      <c r="J8" s="53"/>
      <c r="K8" s="54"/>
      <c r="L8" s="54"/>
      <c r="M8" s="55"/>
      <c r="N8" s="55"/>
      <c r="O8" s="56"/>
      <c r="P8" s="57">
        <f t="shared" si="0"/>
        <v>3800</v>
      </c>
      <c r="Q8" s="58">
        <v>1900</v>
      </c>
      <c r="R8" s="103"/>
      <c r="S8" s="59">
        <f t="shared" ref="S8:S11" si="3">D8*R8</f>
        <v>0</v>
      </c>
      <c r="T8" s="60" t="str">
        <f t="shared" ref="T8:T11" si="4">IF(ISNUMBER(R8), IF(R8&gt;Q8,"NEVYHOVUJE","VYHOVUJE")," ")</f>
        <v xml:space="preserve"> </v>
      </c>
      <c r="U8" s="54"/>
      <c r="V8" s="54"/>
    </row>
    <row r="9" spans="2:22" ht="51" customHeight="1" x14ac:dyDescent="0.25">
      <c r="B9" s="47">
        <v>3</v>
      </c>
      <c r="C9" s="48" t="s">
        <v>39</v>
      </c>
      <c r="D9" s="49">
        <v>1</v>
      </c>
      <c r="E9" s="50" t="s">
        <v>31</v>
      </c>
      <c r="F9" s="48" t="s">
        <v>44</v>
      </c>
      <c r="G9" s="100"/>
      <c r="H9" s="51" t="s">
        <v>28</v>
      </c>
      <c r="I9" s="52"/>
      <c r="J9" s="53"/>
      <c r="K9" s="54"/>
      <c r="L9" s="54"/>
      <c r="M9" s="55"/>
      <c r="N9" s="55"/>
      <c r="O9" s="56"/>
      <c r="P9" s="57">
        <f t="shared" si="0"/>
        <v>1900</v>
      </c>
      <c r="Q9" s="58">
        <v>1900</v>
      </c>
      <c r="R9" s="103"/>
      <c r="S9" s="59">
        <f t="shared" si="3"/>
        <v>0</v>
      </c>
      <c r="T9" s="60" t="str">
        <f t="shared" si="4"/>
        <v xml:space="preserve"> </v>
      </c>
      <c r="U9" s="54"/>
      <c r="V9" s="54"/>
    </row>
    <row r="10" spans="2:22" ht="51" customHeight="1" x14ac:dyDescent="0.25">
      <c r="B10" s="47">
        <v>4</v>
      </c>
      <c r="C10" s="48" t="s">
        <v>40</v>
      </c>
      <c r="D10" s="49">
        <v>1</v>
      </c>
      <c r="E10" s="50" t="s">
        <v>31</v>
      </c>
      <c r="F10" s="48" t="s">
        <v>44</v>
      </c>
      <c r="G10" s="100"/>
      <c r="H10" s="51" t="s">
        <v>28</v>
      </c>
      <c r="I10" s="52"/>
      <c r="J10" s="53"/>
      <c r="K10" s="54"/>
      <c r="L10" s="54"/>
      <c r="M10" s="55"/>
      <c r="N10" s="55"/>
      <c r="O10" s="56"/>
      <c r="P10" s="57">
        <f t="shared" si="0"/>
        <v>1900</v>
      </c>
      <c r="Q10" s="58">
        <v>1900</v>
      </c>
      <c r="R10" s="103"/>
      <c r="S10" s="59">
        <f t="shared" si="3"/>
        <v>0</v>
      </c>
      <c r="T10" s="60" t="str">
        <f t="shared" si="4"/>
        <v xml:space="preserve"> </v>
      </c>
      <c r="U10" s="54"/>
      <c r="V10" s="54"/>
    </row>
    <row r="11" spans="2:22" ht="51" customHeight="1" thickBot="1" x14ac:dyDescent="0.3">
      <c r="B11" s="61">
        <v>5</v>
      </c>
      <c r="C11" s="62" t="s">
        <v>41</v>
      </c>
      <c r="D11" s="63">
        <v>1</v>
      </c>
      <c r="E11" s="64" t="s">
        <v>31</v>
      </c>
      <c r="F11" s="62" t="s">
        <v>45</v>
      </c>
      <c r="G11" s="101"/>
      <c r="H11" s="65" t="s">
        <v>28</v>
      </c>
      <c r="I11" s="66"/>
      <c r="J11" s="67"/>
      <c r="K11" s="68"/>
      <c r="L11" s="68"/>
      <c r="M11" s="69"/>
      <c r="N11" s="69"/>
      <c r="O11" s="70"/>
      <c r="P11" s="71">
        <f t="shared" si="0"/>
        <v>1900</v>
      </c>
      <c r="Q11" s="72">
        <v>1900</v>
      </c>
      <c r="R11" s="104"/>
      <c r="S11" s="73">
        <f t="shared" si="3"/>
        <v>0</v>
      </c>
      <c r="T11" s="74" t="str">
        <f t="shared" si="4"/>
        <v xml:space="preserve"> </v>
      </c>
      <c r="U11" s="68"/>
      <c r="V11" s="68"/>
    </row>
    <row r="12" spans="2:22" ht="13.5" customHeight="1" thickTop="1" thickBot="1" x14ac:dyDescent="0.3">
      <c r="C12" s="7"/>
      <c r="D12" s="7"/>
      <c r="E12" s="7"/>
      <c r="F12" s="7"/>
      <c r="G12" s="7"/>
      <c r="H12" s="7"/>
      <c r="I12" s="7"/>
      <c r="J12" s="7"/>
      <c r="O12" s="7"/>
      <c r="P12" s="7"/>
      <c r="S12" s="75"/>
    </row>
    <row r="13" spans="2:22" ht="60.75" customHeight="1" thickTop="1" thickBot="1" x14ac:dyDescent="0.3">
      <c r="B13" s="76" t="s">
        <v>11</v>
      </c>
      <c r="C13" s="77"/>
      <c r="D13" s="77"/>
      <c r="E13" s="77"/>
      <c r="F13" s="77"/>
      <c r="G13" s="77"/>
      <c r="H13" s="78"/>
      <c r="I13" s="79"/>
      <c r="J13" s="79"/>
      <c r="K13" s="79"/>
      <c r="L13" s="80"/>
      <c r="M13" s="28"/>
      <c r="N13" s="28"/>
      <c r="O13" s="81"/>
      <c r="P13" s="81"/>
      <c r="Q13" s="82" t="s">
        <v>12</v>
      </c>
      <c r="R13" s="83" t="s">
        <v>13</v>
      </c>
      <c r="S13" s="84"/>
      <c r="T13" s="85"/>
      <c r="U13" s="27"/>
      <c r="V13" s="86"/>
    </row>
    <row r="14" spans="2:22" ht="33" customHeight="1" thickTop="1" thickBot="1" x14ac:dyDescent="0.3">
      <c r="B14" s="87" t="s">
        <v>14</v>
      </c>
      <c r="C14" s="87"/>
      <c r="D14" s="87"/>
      <c r="E14" s="87"/>
      <c r="F14" s="87"/>
      <c r="G14" s="87"/>
      <c r="H14" s="88"/>
      <c r="I14" s="89"/>
      <c r="L14" s="9"/>
      <c r="M14" s="9"/>
      <c r="N14" s="9"/>
      <c r="O14" s="90"/>
      <c r="P14" s="90"/>
      <c r="Q14" s="91">
        <f>SUM(P7:P11)</f>
        <v>16700</v>
      </c>
      <c r="R14" s="92">
        <f>SUM(S7:S11)</f>
        <v>0</v>
      </c>
      <c r="S14" s="93"/>
      <c r="T14" s="94"/>
    </row>
    <row r="15" spans="2:22" ht="14.25" customHeight="1" thickTop="1" x14ac:dyDescent="0.25">
      <c r="B15" s="95"/>
    </row>
    <row r="16" spans="2:22" ht="14.25" customHeight="1" x14ac:dyDescent="0.25">
      <c r="B16" s="98"/>
      <c r="C16" s="95"/>
    </row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</sheetData>
  <sheetProtection algorithmName="SHA-512" hashValue="DY8K7TFKF1rKi/vYwwEV+/eBUv0Xx+j3lOQniVhyAH27WVNBAvO0/+QSY7OCHCABq35H8xCJbtoMnqpF3KkhMg==" saltValue="JpQo6wTXm4KBitakbW23gQ==" spinCount="100000" sheet="1" objects="1" scenarios="1"/>
  <mergeCells count="14">
    <mergeCell ref="B14:G14"/>
    <mergeCell ref="R14:T14"/>
    <mergeCell ref="B1:C1"/>
    <mergeCell ref="B13:G13"/>
    <mergeCell ref="R13:T13"/>
    <mergeCell ref="L7:L11"/>
    <mergeCell ref="K7:K11"/>
    <mergeCell ref="J7:J11"/>
    <mergeCell ref="I7:I11"/>
    <mergeCell ref="V7:V11"/>
    <mergeCell ref="U7:U11"/>
    <mergeCell ref="M7:M11"/>
    <mergeCell ref="N7:N11"/>
    <mergeCell ref="O7:O11"/>
  </mergeCells>
  <phoneticPr fontId="18" type="noConversion"/>
  <conditionalFormatting sqref="B7:B11 D7:D11">
    <cfRule type="containsBlanks" dxfId="11" priority="57">
      <formula>LEN(TRIM(B7))=0</formula>
    </cfRule>
  </conditionalFormatting>
  <conditionalFormatting sqref="B7:B11">
    <cfRule type="cellIs" dxfId="10" priority="52" operator="greaterThanOrEqual">
      <formula>1</formula>
    </cfRule>
  </conditionalFormatting>
  <conditionalFormatting sqref="G7:G11 R7:R11">
    <cfRule type="notContainsBlanks" dxfId="9" priority="26">
      <formula>LEN(TRIM(G7))&gt;0</formula>
    </cfRule>
    <cfRule type="notContainsBlanks" dxfId="8" priority="27">
      <formula>LEN(TRIM(G7))&gt;0</formula>
    </cfRule>
    <cfRule type="containsBlanks" dxfId="7" priority="29">
      <formula>LEN(TRIM(G7))=0</formula>
    </cfRule>
  </conditionalFormatting>
  <conditionalFormatting sqref="G7:G11">
    <cfRule type="notContainsBlanks" dxfId="6" priority="25">
      <formula>LEN(TRIM(G7))&gt;0</formula>
    </cfRule>
  </conditionalFormatting>
  <conditionalFormatting sqref="H7:H11">
    <cfRule type="containsText" dxfId="5" priority="1" operator="containsText" text="NE">
      <formula>NOT(ISERROR(SEARCH("NE",H7)))</formula>
    </cfRule>
    <cfRule type="containsText" dxfId="4" priority="2" operator="containsText" text="ANO">
      <formula>NOT(ISERROR(SEARCH("ANO",H7)))</formula>
    </cfRule>
    <cfRule type="containsBlanks" dxfId="3" priority="3">
      <formula>LEN(TRIM(H7))=0</formula>
    </cfRule>
    <cfRule type="notContainsBlanks" dxfId="2" priority="4">
      <formula>LEN(TRIM(H7))&gt;0</formula>
    </cfRule>
  </conditionalFormatting>
  <conditionalFormatting sqref="T7:T11">
    <cfRule type="cellIs" dxfId="1" priority="48" operator="equal">
      <formula>"NEVYHOVUJE"</formula>
    </cfRule>
    <cfRule type="cellIs" dxfId="0" priority="49" operator="equal">
      <formula>"VYHOVUJE"</formula>
    </cfRule>
  </conditionalFormatting>
  <dataValidations count="2">
    <dataValidation type="list" showInputMessage="1" showErrorMessage="1" sqref="E7:E11" xr:uid="{00000000-0002-0000-0000-000000000000}">
      <formula1>"ks,bal,sada,"</formula1>
    </dataValidation>
    <dataValidation type="list" showInputMessage="1" showErrorMessage="1" sqref="H7:H11 J7" xr:uid="{00000000-0002-0000-0000-000001000000}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Helena Sedláčková</cp:lastModifiedBy>
  <cp:revision>1</cp:revision>
  <cp:lastPrinted>2025-07-15T06:28:02Z</cp:lastPrinted>
  <dcterms:created xsi:type="dcterms:W3CDTF">2014-03-05T12:43:32Z</dcterms:created>
  <dcterms:modified xsi:type="dcterms:W3CDTF">2025-07-15T08:01:51Z</dcterms:modified>
</cp:coreProperties>
</file>